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Users/r.yamada/NRO_科学運用/2026/2026B/"/>
    </mc:Choice>
  </mc:AlternateContent>
  <xr:revisionPtr revIDLastSave="0" documentId="13_ncr:1_{6CEC8531-3E20-9A47-920B-AD23660C0E88}" xr6:coauthVersionLast="47" xr6:coauthVersionMax="47" xr10:uidLastSave="{00000000-0000-0000-0000-000000000000}"/>
  <bookViews>
    <workbookView xWindow="3080" yWindow="760" windowWidth="30240" windowHeight="18640" xr2:uid="{CBB2D742-29B2-2444-BD10-7B94303760D5}"/>
  </bookViews>
  <sheets>
    <sheet name="Project Information" sheetId="4" r:id="rId1"/>
    <sheet name="CO-I list" sheetId="7" r:id="rId2"/>
    <sheet name="LST request" sheetId="2" r:id="rId3"/>
    <sheet name="Target &amp; Device information" sheetId="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6" i="4" l="1"/>
  <c r="C28" i="4"/>
  <c r="C27" i="4"/>
  <c r="C21" i="4"/>
  <c r="C20" i="4"/>
  <c r="C23" i="4"/>
  <c r="C22" i="4"/>
  <c r="C32" i="4"/>
  <c r="C31" i="4"/>
  <c r="C10" i="4"/>
  <c r="C11" i="4"/>
  <c r="C12" i="4"/>
  <c r="C13" i="4"/>
  <c r="C14" i="4"/>
  <c r="C15" i="4"/>
  <c r="C16" i="4"/>
  <c r="C17" i="4"/>
  <c r="C9" i="4"/>
  <c r="C7" i="4"/>
  <c r="C4" i="4"/>
  <c r="C3" i="4"/>
  <c r="X4" i="2" l="1"/>
  <c r="Y4" i="2" s="1"/>
</calcChain>
</file>

<file path=xl/sharedStrings.xml><?xml version="1.0" encoding="utf-8"?>
<sst xmlns="http://schemas.openxmlformats.org/spreadsheetml/2006/main" count="108" uniqueCount="100">
  <si>
    <t>Title</t>
    <phoneticPr fontId="1"/>
  </si>
  <si>
    <t>Data Archive ID</t>
    <phoneticPr fontId="1"/>
  </si>
  <si>
    <t>Affiliation</t>
    <phoneticPr fontId="1"/>
  </si>
  <si>
    <t>Payment Information</t>
    <phoneticPr fontId="1"/>
  </si>
  <si>
    <t>Payment method</t>
    <phoneticPr fontId="1"/>
  </si>
  <si>
    <t>Job title</t>
    <phoneticPr fontId="1"/>
  </si>
  <si>
    <t>Source Name</t>
    <phoneticPr fontId="1"/>
  </si>
  <si>
    <t>R.A.(J2000)</t>
    <phoneticPr fontId="1"/>
  </si>
  <si>
    <t>Dec.(J2000)</t>
    <phoneticPr fontId="1"/>
  </si>
  <si>
    <t>degree</t>
    <phoneticPr fontId="1"/>
  </si>
  <si>
    <t>hour</t>
    <phoneticPr fontId="1"/>
  </si>
  <si>
    <t>1–2</t>
    <phoneticPr fontId="1"/>
  </si>
  <si>
    <t>2–3</t>
    <phoneticPr fontId="1"/>
  </si>
  <si>
    <t>3–4</t>
    <phoneticPr fontId="1"/>
  </si>
  <si>
    <t>4–5</t>
    <phoneticPr fontId="1"/>
  </si>
  <si>
    <t>5–6</t>
    <phoneticPr fontId="1"/>
  </si>
  <si>
    <t>6–7</t>
    <phoneticPr fontId="1"/>
  </si>
  <si>
    <t>7–8</t>
    <phoneticPr fontId="1"/>
  </si>
  <si>
    <t>9–10</t>
    <phoneticPr fontId="1"/>
  </si>
  <si>
    <t>10–11</t>
    <phoneticPr fontId="1"/>
  </si>
  <si>
    <t>11–12</t>
    <phoneticPr fontId="1"/>
  </si>
  <si>
    <t>12–13</t>
    <phoneticPr fontId="1"/>
  </si>
  <si>
    <t>13–14</t>
    <phoneticPr fontId="1"/>
  </si>
  <si>
    <t>14–15</t>
    <phoneticPr fontId="1"/>
  </si>
  <si>
    <t>0–1</t>
    <phoneticPr fontId="1"/>
  </si>
  <si>
    <t>15–16</t>
    <phoneticPr fontId="1"/>
  </si>
  <si>
    <t>16–17</t>
    <phoneticPr fontId="1"/>
  </si>
  <si>
    <t>17–18</t>
    <phoneticPr fontId="1"/>
  </si>
  <si>
    <t>19–20</t>
    <phoneticPr fontId="1"/>
  </si>
  <si>
    <t>20–21</t>
    <phoneticPr fontId="1"/>
  </si>
  <si>
    <t>21–22</t>
    <phoneticPr fontId="1"/>
  </si>
  <si>
    <t>22-23</t>
    <phoneticPr fontId="1"/>
  </si>
  <si>
    <t>23–24</t>
    <phoneticPr fontId="1"/>
  </si>
  <si>
    <t>8–9</t>
    <phoneticPr fontId="1"/>
  </si>
  <si>
    <t>18–19</t>
    <phoneticPr fontId="1"/>
  </si>
  <si>
    <t>Total hours requested</t>
    <phoneticPr fontId="1"/>
  </si>
  <si>
    <t>First Name</t>
    <phoneticPr fontId="1"/>
  </si>
  <si>
    <t>Middle Name</t>
    <phoneticPr fontId="1"/>
  </si>
  <si>
    <t>Last Name</t>
    <phoneticPr fontId="1"/>
  </si>
  <si>
    <t>Payment Information (NAOJ User Only)</t>
    <phoneticPr fontId="1"/>
  </si>
  <si>
    <t>Proposal Information</t>
    <phoneticPr fontId="1"/>
  </si>
  <si>
    <t>Co-I List</t>
    <phoneticPr fontId="1"/>
  </si>
  <si>
    <t>You can add Co-I by copy &amp; insert rows.</t>
    <phoneticPr fontId="1"/>
  </si>
  <si>
    <t>Job Title</t>
    <phoneticPr fontId="1"/>
  </si>
  <si>
    <t>Family Name</t>
    <phoneticPr fontId="1"/>
  </si>
  <si>
    <t>Phone number</t>
    <phoneticPr fontId="1"/>
  </si>
  <si>
    <t>Email address</t>
    <phoneticPr fontId="1"/>
  </si>
  <si>
    <t>Error Check</t>
    <phoneticPr fontId="1"/>
  </si>
  <si>
    <t>Abstract(up to 300 word)
Not for sciencetific screening but for allowing the observatory to know the aims of the observations</t>
    <phoneticPr fontId="1"/>
  </si>
  <si>
    <t>日本語での研究機関名</t>
    <rPh sb="0" eb="3">
      <t>ニホn</t>
    </rPh>
    <rPh sb="5" eb="10">
      <t>ケンキュウ</t>
    </rPh>
    <phoneticPr fontId="1"/>
  </si>
  <si>
    <t>日本語住所</t>
    <rPh sb="0" eb="1">
      <t>ニホn</t>
    </rPh>
    <rPh sb="3" eb="5">
      <t>ジュウ</t>
    </rPh>
    <phoneticPr fontId="1"/>
  </si>
  <si>
    <t>I consent to electronic delivery of invoices. 
If no, invoices will be sent by mail to the PI’s address.</t>
    <phoneticPr fontId="1"/>
  </si>
  <si>
    <t>I confirmed that invoice recipient
is identical to the PI of the proposal.</t>
    <phoneticPr fontId="1"/>
  </si>
  <si>
    <t>Affiliated insttitution</t>
    <phoneticPr fontId="1"/>
  </si>
  <si>
    <t>Country of Residence</t>
    <phoneticPr fontId="1"/>
  </si>
  <si>
    <t>Address of the affiliated institution</t>
    <phoneticPr fontId="1"/>
  </si>
  <si>
    <t>Department/Faculty</t>
    <phoneticPr fontId="1"/>
  </si>
  <si>
    <t>minute</t>
    <phoneticPr fontId="1"/>
  </si>
  <si>
    <t>second</t>
    <phoneticPr fontId="1"/>
  </si>
  <si>
    <t>Radial velocity in LSRK
or
Appearant frequency
(select one from two in the cell bellow)</t>
    <phoneticPr fontId="1"/>
  </si>
  <si>
    <t>Postal Code (affiliation)</t>
    <phoneticPr fontId="1"/>
  </si>
  <si>
    <t>Postal Code(affiliation)</t>
    <phoneticPr fontId="1"/>
  </si>
  <si>
    <t>Address(affiliation)</t>
    <phoneticPr fontId="1"/>
  </si>
  <si>
    <t>Name of the reprentative of each CO-I's affiliated institution (e.g., university president or dean or equivalent)</t>
    <phoneticPr fontId="1"/>
  </si>
  <si>
    <t>Remarks</t>
    <phoneticPr fontId="1"/>
  </si>
  <si>
    <t xml:space="preserve">1st LO freq. </t>
    <phoneticPr fontId="1"/>
  </si>
  <si>
    <t>GHz</t>
    <phoneticPr fontId="1"/>
  </si>
  <si>
    <t>Please select from the dropdown menu</t>
    <phoneticPr fontId="1"/>
  </si>
  <si>
    <t>Target Lines
(Please add the restfrequency
 in remarks if the target 
lines are minor)</t>
    <phoneticPr fontId="1"/>
  </si>
  <si>
    <t>-------------------</t>
  </si>
  <si>
    <t>-------------------</t>
    <phoneticPr fontId="1"/>
  </si>
  <si>
    <t>------------------------------------</t>
    <phoneticPr fontId="1"/>
  </si>
  <si>
    <t>----------------------------------------------------------------------------------------------------------------------</t>
    <phoneticPr fontId="1"/>
  </si>
  <si>
    <t>I confirmed all of pink characters 
in Error check (C colums) disappeared.</t>
    <phoneticPr fontId="1"/>
  </si>
  <si>
    <t>Requests concerning instruments, scheduling, etc.</t>
    <phoneticPr fontId="1"/>
  </si>
  <si>
    <t>(e.g., please indicate a period to be avoided because target sources are close to 
the Sun. GC is close to the Sun from late Nov to Jan, and Tau and Ori are close 
to the Sun in Apr-Jun. Request for weekday daytime observations or initial
weekday daytime practice. If you want to specify the ”minimum required hour” which is an acceptable compromise when allocation is reduced from the requested time, please indicate it here.)</t>
    <phoneticPr fontId="1"/>
  </si>
  <si>
    <t>Notes for hands-on tutorial applicants</t>
    <phoneticPr fontId="1"/>
  </si>
  <si>
    <t>LST request</t>
    <phoneticPr fontId="1"/>
  </si>
  <si>
    <r>
      <t xml:space="preserve">Belows are </t>
    </r>
    <r>
      <rPr>
        <b/>
        <sz val="12"/>
        <color rgb="FFFF0000"/>
        <rFont val="游ゴシック"/>
        <family val="3"/>
        <charset val="128"/>
      </rPr>
      <t>only for the hands-on tutorial applicants</t>
    </r>
    <r>
      <rPr>
        <b/>
        <sz val="12"/>
        <color theme="1"/>
        <rFont val="游ゴシック"/>
        <family val="3"/>
        <charset val="128"/>
        <scheme val="minor"/>
      </rPr>
      <t xml:space="preserve">
観測実習の申し込みの方は以下もご記入ください</t>
    </r>
    <phoneticPr fontId="1"/>
  </si>
  <si>
    <t>Desired Allocation Date/実施希望日</t>
    <rPh sb="24" eb="29">
      <t>ジッシキ</t>
    </rPh>
    <phoneticPr fontId="1"/>
  </si>
  <si>
    <t>First preference/第一希望</t>
    <rPh sb="17" eb="21">
      <t>ダイイチ</t>
    </rPh>
    <phoneticPr fontId="1"/>
  </si>
  <si>
    <t>Second preference/第二希望</t>
    <rPh sb="18" eb="22">
      <t>ダイニ</t>
    </rPh>
    <phoneticPr fontId="1"/>
  </si>
  <si>
    <t>Third preference/第三希望</t>
    <rPh sb="17" eb="21">
      <t>ダイサンキ</t>
    </rPh>
    <phoneticPr fontId="1"/>
  </si>
  <si>
    <t>Implementation plan/実施計画</t>
    <rPh sb="20" eb="24">
      <t>ジッセィ</t>
    </rPh>
    <phoneticPr fontId="1"/>
  </si>
  <si>
    <t>Details of the daily schedule, including in particular when the telescope will 
be operated; if observations are divided into teams, how the teams are 
organized by LST; and where classroom sessions will be held, etc./各日の実施内容、特にいつ望遠鏡を駆動するのか、観測を班分けにする場合は、LST別の班の組み方、座学をどこで開催するのか、などを以下にご記入ください。</t>
    <rPh sb="281" eb="283">
      <t>イカ</t>
    </rPh>
    <rPh sb="285" eb="287">
      <t>キニュウ</t>
    </rPh>
    <phoneticPr fontId="1"/>
  </si>
  <si>
    <t>Type/タイプ</t>
    <phoneticPr fontId="1"/>
  </si>
  <si>
    <t>Please include information for all participants in the CO-I list.
For participants joining as tutors, please indicate in the remarks that they are participating as tutors./CO-I listに全参加者の情報をご記載ください。また、 tutorとしての参加者は、remarkにtutorとしての参加である旨をご記載ください。</t>
    <rPh sb="10" eb="14">
      <t>ゼンサンカシャ</t>
    </rPh>
    <rPh sb="15" eb="17">
      <t>ジョウホウ</t>
    </rPh>
    <rPh sb="35" eb="38">
      <t>サンカ</t>
    </rPh>
    <rPh sb="57" eb="59">
      <t>サンカ</t>
    </rPh>
    <rPh sb="64" eb="66">
      <t>キサイ</t>
    </rPh>
    <phoneticPr fontId="1"/>
  </si>
  <si>
    <t>氏 (Last name)</t>
    <rPh sb="0" eb="1">
      <t xml:space="preserve">ウジ </t>
    </rPh>
    <phoneticPr fontId="1"/>
  </si>
  <si>
    <t>名 (First Name)</t>
    <rPh sb="0" eb="1">
      <t>ナマエ</t>
    </rPh>
    <phoneticPr fontId="1"/>
  </si>
  <si>
    <t>This application form is for the regular and hands-on-tutorial programmes</t>
    <phoneticPr fontId="1"/>
  </si>
  <si>
    <t>Does the PI have no prior experience purchasing paid observing time and intend to purchase observing time through a referral from another researcher?</t>
    <phoneticPr fontId="1"/>
  </si>
  <si>
    <t>Referrer’s name</t>
    <phoneticPr fontId="1"/>
  </si>
  <si>
    <t>Referrer’s affiliation</t>
    <phoneticPr fontId="1"/>
  </si>
  <si>
    <t>Refer-a-friend programme eligibility check</t>
    <phoneticPr fontId="1"/>
  </si>
  <si>
    <t>Receiver
(Please select one from dropdown at each cells)</t>
    <phoneticPr fontId="1"/>
  </si>
  <si>
    <t>Backend
(Please select one from dropdown at each cells)</t>
    <phoneticPr fontId="1"/>
  </si>
  <si>
    <r>
      <t>PI information in English (</t>
    </r>
    <r>
      <rPr>
        <b/>
        <sz val="12"/>
        <color rgb="FFFF0000"/>
        <rFont val="游ゴシック"/>
        <family val="3"/>
        <charset val="128"/>
      </rPr>
      <t>Mandatory for Everyone / 日本の機関の方も英語でご記載ください</t>
    </r>
    <r>
      <rPr>
        <b/>
        <sz val="12"/>
        <color theme="1"/>
        <rFont val="游ゴシック"/>
        <family val="3"/>
        <charset val="128"/>
        <scheme val="minor"/>
      </rPr>
      <t>)</t>
    </r>
    <phoneticPr fontId="1"/>
  </si>
  <si>
    <r>
      <t>PI Information (</t>
    </r>
    <r>
      <rPr>
        <b/>
        <sz val="12"/>
        <color rgb="FFFF0000"/>
        <rFont val="游ゴシック"/>
        <family val="3"/>
        <charset val="128"/>
      </rPr>
      <t>Only for those affiliated to Japanese institutions / このブロックは日本語でご記入ください</t>
    </r>
    <r>
      <rPr>
        <b/>
        <sz val="12"/>
        <color theme="1"/>
        <rFont val="游ゴシック"/>
        <family val="3"/>
        <charset val="128"/>
        <scheme val="minor"/>
      </rPr>
      <t>)</t>
    </r>
    <rPh sb="76" eb="79">
      <t>ニホn</t>
    </rPh>
    <phoneticPr fontId="1"/>
  </si>
  <si>
    <t>I confirm that I, the Principal Investigator, and any and all Collaborator(s) named in section 4 of this application form have read and agree to the terms contained in the following link
(https://www.nro.nao.ac.jp/projects/45m/liability-waiver/l)</t>
    <phoneticPr fontId="1"/>
  </si>
  <si>
    <t>Application form (charged) v1.0.0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</si>
</sst>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游ゴシック"/>
      <family val="2"/>
      <charset val="128"/>
      <scheme val="minor"/>
    </font>
    <font>
      <sz val="6"/>
      <name val="游ゴシック"/>
      <family val="2"/>
      <charset val="128"/>
      <scheme val="minor"/>
    </font>
    <font>
      <sz val="11"/>
      <name val="Carlito"/>
    </font>
    <font>
      <sz val="18"/>
      <color theme="1"/>
      <name val="ＭＳ Ｐゴシック"/>
      <family val="2"/>
      <charset val="128"/>
    </font>
    <font>
      <sz val="12"/>
      <color theme="1"/>
      <name val="ＭＳ Ｐゴシック"/>
      <family val="2"/>
      <charset val="128"/>
    </font>
    <font>
      <b/>
      <sz val="12"/>
      <color theme="1"/>
      <name val="游ゴシック"/>
      <family val="3"/>
      <charset val="128"/>
      <scheme val="minor"/>
    </font>
    <font>
      <b/>
      <sz val="12"/>
      <color rgb="FF000000"/>
      <name val="游ゴシック"/>
      <family val="3"/>
      <charset val="128"/>
      <scheme val="minor"/>
    </font>
    <font>
      <b/>
      <sz val="12"/>
      <color rgb="FFEA6ACE"/>
      <name val="游ゴシック"/>
      <family val="3"/>
      <charset val="128"/>
      <scheme val="minor"/>
    </font>
    <font>
      <b/>
      <sz val="12"/>
      <color rgb="FFFF0000"/>
      <name val="游ゴシック"/>
      <family val="3"/>
      <charset val="128"/>
      <scheme val="minor"/>
    </font>
    <font>
      <b/>
      <sz val="12"/>
      <color rgb="FFFF0000"/>
      <name val="游ゴシック"/>
      <family val="3"/>
      <charset val="128"/>
    </font>
    <font>
      <b/>
      <sz val="14"/>
      <color theme="5" tint="-0.249977111117893"/>
      <name val="游ゴシック Regular"/>
      <charset val="128"/>
    </font>
  </fonts>
  <fills count="3">
    <fill>
      <patternFill patternType="none"/>
    </fill>
    <fill>
      <patternFill patternType="gray125"/>
    </fill>
    <fill>
      <patternFill patternType="solid">
        <fgColor theme="5" tint="0.59999389629810485"/>
        <bgColor indexed="64"/>
      </patternFill>
    </fill>
  </fills>
  <borders count="24">
    <border>
      <left/>
      <right/>
      <top/>
      <bottom/>
      <diagonal/>
    </border>
    <border>
      <left style="thin">
        <color theme="1"/>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right/>
      <top style="medium">
        <color theme="1"/>
      </top>
      <bottom/>
      <diagonal/>
    </border>
    <border>
      <left/>
      <right style="medium">
        <color theme="1"/>
      </right>
      <top style="medium">
        <color theme="1"/>
      </top>
      <bottom/>
      <diagonal/>
    </border>
    <border>
      <left/>
      <right/>
      <top/>
      <bottom style="medium">
        <color theme="1"/>
      </bottom>
      <diagonal/>
    </border>
    <border>
      <left style="thin">
        <color theme="1"/>
      </left>
      <right/>
      <top style="thin">
        <color theme="1"/>
      </top>
      <bottom style="thin">
        <color theme="1"/>
      </bottom>
      <diagonal/>
    </border>
    <border>
      <left style="thin">
        <color theme="1"/>
      </left>
      <right/>
      <top style="thin">
        <color theme="1"/>
      </top>
      <bottom style="medium">
        <color theme="1"/>
      </bottom>
      <diagonal/>
    </border>
    <border>
      <left style="thin">
        <color theme="1"/>
      </left>
      <right/>
      <top style="medium">
        <color theme="1"/>
      </top>
      <bottom style="thin">
        <color theme="1"/>
      </bottom>
      <diagonal/>
    </border>
    <border>
      <left style="thin">
        <color theme="1"/>
      </left>
      <right style="medium">
        <color theme="1"/>
      </right>
      <top style="thin">
        <color theme="1"/>
      </top>
      <bottom/>
      <diagonal/>
    </border>
    <border>
      <left style="thin">
        <color theme="1"/>
      </left>
      <right/>
      <top/>
      <bottom/>
      <diagonal/>
    </border>
    <border>
      <left style="medium">
        <color rgb="FF000000"/>
      </left>
      <right style="thin">
        <color rgb="FF000000"/>
      </right>
      <top style="thin">
        <color rgb="FF000000"/>
      </top>
      <bottom style="thin">
        <color rgb="FF000000"/>
      </bottom>
      <diagonal/>
    </border>
    <border>
      <left style="medium">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right style="thin">
        <color theme="1"/>
      </right>
      <top style="thin">
        <color theme="1"/>
      </top>
      <bottom style="thin">
        <color theme="1"/>
      </bottom>
      <diagonal/>
    </border>
  </borders>
  <cellStyleXfs count="2">
    <xf numFmtId="0" fontId="0" fillId="0" borderId="0">
      <alignment vertical="center"/>
    </xf>
    <xf numFmtId="0" fontId="2" fillId="0" borderId="0"/>
  </cellStyleXfs>
  <cellXfs count="72">
    <xf numFmtId="0" fontId="0" fillId="0" borderId="0" xfId="0">
      <alignment vertical="center"/>
    </xf>
    <xf numFmtId="0" fontId="0" fillId="0" borderId="1" xfId="0" applyBorder="1">
      <alignment vertical="center"/>
    </xf>
    <xf numFmtId="0" fontId="0" fillId="0" borderId="5"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6" xfId="0" applyBorder="1">
      <alignment vertical="center"/>
    </xf>
    <xf numFmtId="0" fontId="0" fillId="0" borderId="7" xfId="0" applyBorder="1">
      <alignment vertical="center"/>
    </xf>
    <xf numFmtId="0" fontId="0" fillId="0" borderId="0" xfId="0" applyAlignment="1">
      <alignment vertical="center" wrapText="1"/>
    </xf>
    <xf numFmtId="0" fontId="3" fillId="0" borderId="0" xfId="0" applyFont="1">
      <alignment vertical="center"/>
    </xf>
    <xf numFmtId="0" fontId="4" fillId="0" borderId="0" xfId="0" applyFont="1">
      <alignment vertical="center"/>
    </xf>
    <xf numFmtId="0" fontId="0" fillId="0" borderId="1" xfId="0" applyBorder="1" applyAlignment="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7" xfId="0" applyBorder="1">
      <alignment vertical="center"/>
    </xf>
    <xf numFmtId="0" fontId="5" fillId="0" borderId="0" xfId="0" applyFont="1">
      <alignment vertical="center"/>
    </xf>
    <xf numFmtId="0" fontId="5" fillId="0" borderId="1"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4" xfId="0" applyFont="1" applyBorder="1" applyAlignment="1">
      <alignment horizontal="center" vertical="center" wrapText="1"/>
    </xf>
    <xf numFmtId="0" fontId="5" fillId="0" borderId="5" xfId="0" applyFont="1" applyBorder="1">
      <alignment vertical="center"/>
    </xf>
    <xf numFmtId="0" fontId="5" fillId="0" borderId="18" xfId="0" applyFont="1" applyBorder="1">
      <alignment vertical="center"/>
    </xf>
    <xf numFmtId="0" fontId="0" fillId="0" borderId="14" xfId="0" applyBorder="1">
      <alignment vertical="center"/>
    </xf>
    <xf numFmtId="0" fontId="0" fillId="0" borderId="15" xfId="0" applyBorder="1">
      <alignment vertical="center"/>
    </xf>
    <xf numFmtId="0" fontId="5" fillId="0" borderId="4" xfId="0" applyFont="1" applyBorder="1" applyAlignment="1">
      <alignment vertical="center" wrapText="1"/>
    </xf>
    <xf numFmtId="0" fontId="5" fillId="0" borderId="6" xfId="0" quotePrefix="1" applyFont="1" applyBorder="1">
      <alignment vertical="center"/>
    </xf>
    <xf numFmtId="0" fontId="5" fillId="0" borderId="1" xfId="0" quotePrefix="1" applyFont="1" applyBorder="1">
      <alignment vertical="center"/>
    </xf>
    <xf numFmtId="0" fontId="6" fillId="0" borderId="19" xfId="0" applyFont="1" applyBorder="1">
      <alignment vertical="center"/>
    </xf>
    <xf numFmtId="0" fontId="6" fillId="0" borderId="19" xfId="0" quotePrefix="1" applyFont="1" applyBorder="1">
      <alignment vertical="center"/>
    </xf>
    <xf numFmtId="0" fontId="5" fillId="0" borderId="5" xfId="0" applyFont="1" applyBorder="1" applyAlignment="1">
      <alignment horizontal="center" vertical="center" wrapText="1"/>
    </xf>
    <xf numFmtId="0" fontId="7" fillId="0" borderId="0" xfId="0" applyFont="1">
      <alignment vertical="center"/>
    </xf>
    <xf numFmtId="0" fontId="8" fillId="0" borderId="0" xfId="0" applyFont="1">
      <alignment vertical="center"/>
    </xf>
    <xf numFmtId="0" fontId="5" fillId="0" borderId="3" xfId="0" applyFont="1" applyBorder="1" applyAlignment="1">
      <alignment horizontal="center" vertical="center" wrapText="1"/>
    </xf>
    <xf numFmtId="56" fontId="5" fillId="0" borderId="4" xfId="0" applyNumberFormat="1" applyFont="1" applyBorder="1">
      <alignment vertical="center"/>
    </xf>
    <xf numFmtId="0" fontId="6" fillId="0" borderId="4" xfId="0" applyFont="1" applyBorder="1">
      <alignment vertical="center"/>
    </xf>
    <xf numFmtId="0" fontId="5" fillId="0" borderId="2" xfId="0" applyFont="1" applyBorder="1">
      <alignment vertical="center"/>
    </xf>
    <xf numFmtId="0" fontId="0" fillId="0" borderId="13" xfId="0"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5" fillId="0" borderId="6" xfId="0" applyFont="1" applyBorder="1" applyAlignment="1">
      <alignment horizontal="left" vertical="center"/>
    </xf>
    <xf numFmtId="0" fontId="5" fillId="0" borderId="1" xfId="0" applyFont="1" applyBorder="1" applyAlignment="1">
      <alignment horizontal="left" vertical="center"/>
    </xf>
    <xf numFmtId="0" fontId="0" fillId="0" borderId="1" xfId="0" applyBorder="1" applyAlignment="1">
      <alignment horizontal="left" vertical="center"/>
    </xf>
    <xf numFmtId="0" fontId="0" fillId="0" borderId="7" xfId="0" applyBorder="1" applyAlignment="1">
      <alignment horizontal="left" vertical="center"/>
    </xf>
    <xf numFmtId="0" fontId="5" fillId="0" borderId="13" xfId="0" applyFont="1" applyBorder="1" applyAlignment="1">
      <alignment horizontal="center" vertical="center"/>
    </xf>
    <xf numFmtId="0" fontId="0" fillId="0" borderId="11" xfId="0" applyBorder="1" applyAlignment="1">
      <alignment horizontal="right" vertical="center"/>
    </xf>
    <xf numFmtId="0" fontId="0" fillId="0" borderId="12" xfId="0" applyBorder="1" applyAlignment="1">
      <alignment horizontal="righ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0" fillId="0" borderId="6" xfId="0" applyBorder="1" applyAlignment="1">
      <alignment horizontal="left" vertical="top" wrapText="1"/>
    </xf>
    <xf numFmtId="0" fontId="0" fillId="0" borderId="1" xfId="0" applyBorder="1" applyAlignment="1">
      <alignment horizontal="left" vertical="top"/>
    </xf>
    <xf numFmtId="0" fontId="0" fillId="0" borderId="7" xfId="0" applyBorder="1" applyAlignment="1">
      <alignment horizontal="left" vertical="top"/>
    </xf>
    <xf numFmtId="0" fontId="5" fillId="0" borderId="3"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4"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10" fillId="0" borderId="0" xfId="0" applyFont="1" applyAlignment="1">
      <alignment horizontal="center" vertical="center"/>
    </xf>
    <xf numFmtId="0" fontId="5" fillId="0" borderId="16" xfId="0" applyFont="1" applyBorder="1" applyAlignment="1">
      <alignment vertical="center" wrapText="1"/>
    </xf>
    <xf numFmtId="0" fontId="5" fillId="2" borderId="3" xfId="0" applyFont="1" applyFill="1" applyBorder="1">
      <alignment vertical="center"/>
    </xf>
    <xf numFmtId="0" fontId="5" fillId="2" borderId="8" xfId="0" applyFont="1" applyFill="1" applyBorder="1" applyAlignment="1">
      <alignment vertical="center" wrapText="1"/>
    </xf>
    <xf numFmtId="0" fontId="5" fillId="2" borderId="6" xfId="0" applyFont="1" applyFill="1" applyBorder="1">
      <alignment vertical="center"/>
    </xf>
    <xf numFmtId="0" fontId="5" fillId="2" borderId="8" xfId="0" applyFont="1" applyFill="1" applyBorder="1">
      <alignment vertical="center"/>
    </xf>
    <xf numFmtId="0" fontId="5" fillId="2" borderId="3" xfId="0" applyFont="1" applyFill="1" applyBorder="1" applyAlignment="1">
      <alignment vertical="center" wrapText="1"/>
    </xf>
    <xf numFmtId="0" fontId="5" fillId="2" borderId="6" xfId="0" applyFont="1" applyFill="1" applyBorder="1" applyAlignment="1">
      <alignment vertical="center" wrapText="1"/>
    </xf>
  </cellXfs>
  <cellStyles count="2">
    <cellStyle name="Normal" xfId="1" xr:uid="{83758864-9CE9-C044-81BD-D13F3AC50027}"/>
    <cellStyle name="標準" xfId="0" builtinId="0"/>
  </cellStyles>
  <dxfs count="1">
    <dxf>
      <font>
        <color theme="4" tint="0.39994506668294322"/>
      </font>
    </dxf>
  </dxfs>
  <tableStyles count="0" defaultTableStyle="TableStyleMedium2" defaultPivotStyle="PivotStyleLight16"/>
  <colors>
    <mruColors>
      <color rgb="FFEA6A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237066</xdr:colOff>
          <xdr:row>33</xdr:row>
          <xdr:rowOff>38101</xdr:rowOff>
        </xdr:from>
        <xdr:to>
          <xdr:col>1</xdr:col>
          <xdr:colOff>3793066</xdr:colOff>
          <xdr:row>33</xdr:row>
          <xdr:rowOff>508001</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215900</xdr:colOff>
          <xdr:row>34</xdr:row>
          <xdr:rowOff>63500</xdr:rowOff>
        </xdr:from>
        <xdr:to>
          <xdr:col>1</xdr:col>
          <xdr:colOff>1739900</xdr:colOff>
          <xdr:row>34</xdr:row>
          <xdr:rowOff>444500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226663</xdr:colOff>
          <xdr:row>35</xdr:row>
          <xdr:rowOff>168973</xdr:rowOff>
        </xdr:from>
        <xdr:to>
          <xdr:col>1</xdr:col>
          <xdr:colOff>1750663</xdr:colOff>
          <xdr:row>35</xdr:row>
          <xdr:rowOff>688812</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219775</xdr:colOff>
          <xdr:row>36</xdr:row>
          <xdr:rowOff>134748</xdr:rowOff>
        </xdr:from>
        <xdr:to>
          <xdr:col>1</xdr:col>
          <xdr:colOff>5185475</xdr:colOff>
          <xdr:row>36</xdr:row>
          <xdr:rowOff>2001863</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2C1C9-A587-8E42-84FF-77943B9EC0CF}">
  <dimension ref="A1:D38"/>
  <sheetViews>
    <sheetView tabSelected="1" zoomScale="75" workbookViewId="0">
      <selection activeCell="B3" sqref="B3"/>
    </sheetView>
  </sheetViews>
  <sheetFormatPr baseColWidth="10" defaultRowHeight="20"/>
  <cols>
    <col min="1" max="1" width="37.28515625" bestFit="1" customWidth="1"/>
    <col min="2" max="2" width="60.85546875" customWidth="1"/>
    <col min="3" max="3" width="43.140625" customWidth="1"/>
    <col min="4" max="4" width="22.7109375" customWidth="1"/>
  </cols>
  <sheetData>
    <row r="1" spans="1:4" ht="24">
      <c r="A1" s="64" t="s">
        <v>89</v>
      </c>
      <c r="B1" s="64"/>
    </row>
    <row r="2" spans="1:4" ht="21" thickBot="1">
      <c r="A2" s="48" t="s">
        <v>40</v>
      </c>
      <c r="B2" s="48"/>
      <c r="C2" t="s">
        <v>47</v>
      </c>
      <c r="D2" t="s">
        <v>99</v>
      </c>
    </row>
    <row r="3" spans="1:4" ht="57" customHeight="1">
      <c r="A3" s="66" t="s">
        <v>0</v>
      </c>
      <c r="B3" s="2"/>
      <c r="C3" s="31" t="str">
        <f>IF(B3="","Title is mandatory","")</f>
        <v>Title is mandatory</v>
      </c>
    </row>
    <row r="4" spans="1:4" ht="248" customHeight="1" thickBot="1">
      <c r="A4" s="67" t="s">
        <v>48</v>
      </c>
      <c r="B4" s="5"/>
      <c r="C4" s="31" t="str">
        <f>IF(B4="","Abstract is mandatory","")</f>
        <v>Abstract is mandatory</v>
      </c>
    </row>
    <row r="5" spans="1:4">
      <c r="C5" s="31"/>
    </row>
    <row r="6" spans="1:4" ht="21" thickBot="1">
      <c r="A6" s="48" t="s">
        <v>96</v>
      </c>
      <c r="B6" s="48"/>
      <c r="C6" s="31"/>
    </row>
    <row r="7" spans="1:4">
      <c r="A7" s="66" t="s">
        <v>36</v>
      </c>
      <c r="B7" s="2"/>
      <c r="C7" s="31" t="str">
        <f>IF(B7="",A7&amp;" is mandatory","")</f>
        <v>First Name is mandatory</v>
      </c>
    </row>
    <row r="8" spans="1:4">
      <c r="A8" s="68" t="s">
        <v>37</v>
      </c>
      <c r="B8" s="7"/>
      <c r="C8" s="31"/>
    </row>
    <row r="9" spans="1:4">
      <c r="A9" s="68" t="s">
        <v>38</v>
      </c>
      <c r="B9" s="7"/>
      <c r="C9" s="31" t="str">
        <f>IF(B9="",A9&amp;" is mandatory","")</f>
        <v>Last Name is mandatory</v>
      </c>
    </row>
    <row r="10" spans="1:4">
      <c r="A10" s="68" t="s">
        <v>2</v>
      </c>
      <c r="B10" s="7"/>
      <c r="C10" s="31" t="str">
        <f t="shared" ref="C10:C17" si="0">IF(B10="",A10&amp;" is mandatory","")</f>
        <v>Affiliation is mandatory</v>
      </c>
    </row>
    <row r="11" spans="1:4">
      <c r="A11" s="68" t="s">
        <v>5</v>
      </c>
      <c r="B11" s="7"/>
      <c r="C11" s="31" t="str">
        <f t="shared" si="0"/>
        <v>Job title is mandatory</v>
      </c>
    </row>
    <row r="12" spans="1:4">
      <c r="A12" s="68" t="s">
        <v>54</v>
      </c>
      <c r="B12" s="7"/>
      <c r="C12" s="31" t="str">
        <f t="shared" si="0"/>
        <v>Country of Residence is mandatory</v>
      </c>
    </row>
    <row r="13" spans="1:4">
      <c r="A13" s="68" t="s">
        <v>61</v>
      </c>
      <c r="B13" s="7"/>
      <c r="C13" s="31" t="str">
        <f t="shared" si="0"/>
        <v>Postal Code(affiliation) is mandatory</v>
      </c>
    </row>
    <row r="14" spans="1:4">
      <c r="A14" s="68" t="s">
        <v>62</v>
      </c>
      <c r="B14" s="7"/>
      <c r="C14" s="31" t="str">
        <f t="shared" si="0"/>
        <v>Address(affiliation) is mandatory</v>
      </c>
    </row>
    <row r="15" spans="1:4">
      <c r="A15" s="68" t="s">
        <v>45</v>
      </c>
      <c r="B15" s="7"/>
      <c r="C15" s="31" t="str">
        <f t="shared" si="0"/>
        <v>Phone number is mandatory</v>
      </c>
    </row>
    <row r="16" spans="1:4">
      <c r="A16" s="68" t="s">
        <v>46</v>
      </c>
      <c r="B16" s="15"/>
      <c r="C16" s="31" t="str">
        <f t="shared" si="0"/>
        <v>Email address is mandatory</v>
      </c>
    </row>
    <row r="17" spans="1:3" ht="21" thickBot="1">
      <c r="A17" s="69" t="s">
        <v>1</v>
      </c>
      <c r="B17" s="5"/>
      <c r="C17" s="31" t="str">
        <f t="shared" si="0"/>
        <v>Data Archive ID is mandatory</v>
      </c>
    </row>
    <row r="18" spans="1:3">
      <c r="C18" s="32"/>
    </row>
    <row r="19" spans="1:3" ht="21" thickBot="1">
      <c r="A19" s="48" t="s">
        <v>97</v>
      </c>
      <c r="B19" s="48"/>
      <c r="C19" s="32"/>
    </row>
    <row r="20" spans="1:3">
      <c r="A20" s="66" t="s">
        <v>87</v>
      </c>
      <c r="B20" s="2"/>
      <c r="C20" s="31" t="str">
        <f>IF(OR(B12="JAPAN",B12="Japan",B12="japan",B12="日本"),IF(B20&lt;&gt;"","",A20&amp;"は必ず入力してください"),"")</f>
        <v/>
      </c>
    </row>
    <row r="21" spans="1:3">
      <c r="A21" s="68" t="s">
        <v>88</v>
      </c>
      <c r="B21" s="7"/>
      <c r="C21" s="31" t="str">
        <f>IF(OR(B12="JAPAN",B12="Japan",B12="japan",B12="日本"),IF(B21&lt;&gt;"","",A21&amp;"は必ず入力してください"),"")</f>
        <v/>
      </c>
    </row>
    <row r="22" spans="1:3">
      <c r="A22" s="68" t="s">
        <v>49</v>
      </c>
      <c r="B22" s="7"/>
      <c r="C22" s="31" t="str">
        <f>IF(OR(B12="JAPAN",B12="Japan",B12="japan",B12="日本"),IF(B22&lt;&gt;"","",A22&amp;"は必ず入力してください"),"")</f>
        <v/>
      </c>
    </row>
    <row r="23" spans="1:3" ht="21" thickBot="1">
      <c r="A23" s="69" t="s">
        <v>50</v>
      </c>
      <c r="B23" s="5"/>
      <c r="C23" s="31" t="str">
        <f>IF(OR(B12="JAPAN",B12="Japan",B12="japan",B12="日本"),IF(B23&lt;&gt;"","",A23&amp;"は必ず入力してください"),"")</f>
        <v/>
      </c>
    </row>
    <row r="25" spans="1:3" ht="21" thickBot="1">
      <c r="A25" s="48" t="s">
        <v>93</v>
      </c>
      <c r="B25" s="37"/>
      <c r="C25" s="32"/>
    </row>
    <row r="26" spans="1:3" ht="113" customHeight="1">
      <c r="A26" s="70" t="s">
        <v>90</v>
      </c>
      <c r="B26" s="2"/>
      <c r="C26" s="31" t="str">
        <f>IF(B26="","B26 is mandatory","")</f>
        <v>B26 is mandatory</v>
      </c>
    </row>
    <row r="27" spans="1:3">
      <c r="A27" s="68" t="s">
        <v>91</v>
      </c>
      <c r="B27" s="7"/>
      <c r="C27" s="31" t="str">
        <f>IF(AND(B26="yes", B27=""), A27&amp;" is mandatory","")</f>
        <v/>
      </c>
    </row>
    <row r="28" spans="1:3" ht="21" thickBot="1">
      <c r="A28" s="69" t="s">
        <v>92</v>
      </c>
      <c r="B28" s="5"/>
      <c r="C28" s="31" t="str">
        <f>IF(AND(B26="yes", B28=""), A28&amp;" is mandatory","")</f>
        <v/>
      </c>
    </row>
    <row r="29" spans="1:3">
      <c r="C29" s="16"/>
    </row>
    <row r="30" spans="1:3" ht="21" thickBot="1">
      <c r="A30" s="48" t="s">
        <v>3</v>
      </c>
      <c r="B30" s="48"/>
      <c r="C30" s="16"/>
    </row>
    <row r="31" spans="1:3">
      <c r="A31" s="66" t="s">
        <v>4</v>
      </c>
      <c r="B31" s="2"/>
      <c r="C31" s="31" t="str">
        <f>IF(B31="", A31&amp;" is mandatory","")</f>
        <v>Payment method is mandatory</v>
      </c>
    </row>
    <row r="32" spans="1:3" ht="21" thickBot="1">
      <c r="A32" s="69" t="s">
        <v>39</v>
      </c>
      <c r="B32" s="5"/>
      <c r="C32" s="31" t="str">
        <f>IF(OR(AND(B32="", OR(B10="NAOJ",B10="National Astronomical Observatory of Japan" ))), A32&amp;" is mandatory","")</f>
        <v/>
      </c>
    </row>
    <row r="33" spans="1:2" ht="21" thickBot="1"/>
    <row r="34" spans="1:2" ht="42">
      <c r="A34" s="70" t="s">
        <v>73</v>
      </c>
      <c r="B34" s="2"/>
    </row>
    <row r="35" spans="1:2" ht="42">
      <c r="A35" s="71" t="s">
        <v>52</v>
      </c>
      <c r="B35" s="7"/>
    </row>
    <row r="36" spans="1:2" ht="96" customHeight="1">
      <c r="A36" s="71" t="s">
        <v>51</v>
      </c>
      <c r="B36" s="7"/>
    </row>
    <row r="37" spans="1:2" ht="169" customHeight="1" thickBot="1">
      <c r="A37" s="67" t="s">
        <v>98</v>
      </c>
      <c r="B37" s="5"/>
    </row>
    <row r="38" spans="1:2">
      <c r="A38" s="8"/>
    </row>
  </sheetData>
  <mergeCells count="6">
    <mergeCell ref="A2:B2"/>
    <mergeCell ref="A6:B6"/>
    <mergeCell ref="A19:B19"/>
    <mergeCell ref="A30:B30"/>
    <mergeCell ref="A1:B1"/>
    <mergeCell ref="A25:B25"/>
  </mergeCells>
  <phoneticPr fontId="1"/>
  <conditionalFormatting sqref="C20:C23">
    <cfRule type="containsText" dxfId="0" priority="1" operator="containsText" text="No need to fill">
      <formula>NOT(ISERROR(SEARCH("No need to fill",C20)))</formula>
    </cfRule>
  </conditionalFormatting>
  <dataValidations count="3">
    <dataValidation type="list" allowBlank="1" showInputMessage="1" showErrorMessage="1" sqref="B31" xr:uid="{94FEE18B-E409-D74F-8C39-FCFE81E297D7}">
      <formula1>"Bank Transfer, Credit Card"</formula1>
    </dataValidation>
    <dataValidation type="list" allowBlank="1" showInputMessage="1" showErrorMessage="1" sqref="B32" xr:uid="{D0B30C4C-D3D5-4546-9346-53DB6E6B41CA}">
      <formula1>"Uneihi-kofu-kin, Daigakuin-kyoiku-keihi, competitive resource incl. KAKENHI, misc"</formula1>
    </dataValidation>
    <dataValidation type="list" allowBlank="1" showInputMessage="1" showErrorMessage="1" sqref="B26" xr:uid="{AC4338F5-2E6C-6F4A-85C8-4039B28A3613}">
      <formula1>"yes,no"</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119" r:id="rId3" name="Check Box 23">
              <controlPr defaultSize="0" autoFill="0" autoLine="0" autoPict="0">
                <anchor moveWithCells="1">
                  <from>
                    <xdr:col>1</xdr:col>
                    <xdr:colOff>241300</xdr:colOff>
                    <xdr:row>33</xdr:row>
                    <xdr:rowOff>38100</xdr:rowOff>
                  </from>
                  <to>
                    <xdr:col>1</xdr:col>
                    <xdr:colOff>3797300</xdr:colOff>
                    <xdr:row>33</xdr:row>
                    <xdr:rowOff>508000</xdr:rowOff>
                  </to>
                </anchor>
              </controlPr>
            </control>
          </mc:Choice>
        </mc:AlternateContent>
        <mc:AlternateContent xmlns:mc="http://schemas.openxmlformats.org/markup-compatibility/2006">
          <mc:Choice Requires="x14">
            <control shapeId="4120" r:id="rId4" name="Check Box 24">
              <controlPr defaultSize="0" autoFill="0" autoLine="0" autoPict="0">
                <anchor moveWithCells="1">
                  <from>
                    <xdr:col>1</xdr:col>
                    <xdr:colOff>215900</xdr:colOff>
                    <xdr:row>34</xdr:row>
                    <xdr:rowOff>63500</xdr:rowOff>
                  </from>
                  <to>
                    <xdr:col>1</xdr:col>
                    <xdr:colOff>1739900</xdr:colOff>
                    <xdr:row>34</xdr:row>
                    <xdr:rowOff>444500</xdr:rowOff>
                  </to>
                </anchor>
              </controlPr>
            </control>
          </mc:Choice>
        </mc:AlternateContent>
        <mc:AlternateContent xmlns:mc="http://schemas.openxmlformats.org/markup-compatibility/2006">
          <mc:Choice Requires="x14">
            <control shapeId="4121" r:id="rId5" name="Check Box 25">
              <controlPr defaultSize="0" autoFill="0" autoLine="0" autoPict="0">
                <anchor moveWithCells="1">
                  <from>
                    <xdr:col>1</xdr:col>
                    <xdr:colOff>228600</xdr:colOff>
                    <xdr:row>35</xdr:row>
                    <xdr:rowOff>165100</xdr:rowOff>
                  </from>
                  <to>
                    <xdr:col>1</xdr:col>
                    <xdr:colOff>1752600</xdr:colOff>
                    <xdr:row>35</xdr:row>
                    <xdr:rowOff>685800</xdr:rowOff>
                  </to>
                </anchor>
              </controlPr>
            </control>
          </mc:Choice>
        </mc:AlternateContent>
        <mc:AlternateContent xmlns:mc="http://schemas.openxmlformats.org/markup-compatibility/2006">
          <mc:Choice Requires="x14">
            <control shapeId="4127" r:id="rId6" name="Check Box 31">
              <controlPr defaultSize="0" autoFill="0" autoLine="0" autoPict="0">
                <anchor moveWithCells="1">
                  <from>
                    <xdr:col>1</xdr:col>
                    <xdr:colOff>215900</xdr:colOff>
                    <xdr:row>36</xdr:row>
                    <xdr:rowOff>139700</xdr:rowOff>
                  </from>
                  <to>
                    <xdr:col>1</xdr:col>
                    <xdr:colOff>5181600</xdr:colOff>
                    <xdr:row>36</xdr:row>
                    <xdr:rowOff>2006600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0E2B9-08AF-E940-899D-1B07D41173B5}">
  <dimension ref="A1:J22"/>
  <sheetViews>
    <sheetView zoomScale="85" workbookViewId="0">
      <selection activeCell="E40" sqref="E40"/>
    </sheetView>
  </sheetViews>
  <sheetFormatPr baseColWidth="10" defaultRowHeight="20"/>
  <cols>
    <col min="1" max="1" width="14.5703125" customWidth="1"/>
    <col min="2" max="2" width="19.28515625" customWidth="1"/>
    <col min="3" max="3" width="14.42578125" customWidth="1"/>
    <col min="4" max="4" width="19.140625" customWidth="1"/>
    <col min="5" max="5" width="24.85546875" customWidth="1"/>
    <col min="6" max="7" width="18" customWidth="1"/>
    <col min="8" max="8" width="21.140625" customWidth="1"/>
    <col min="9" max="9" width="119.5703125" customWidth="1"/>
    <col min="10" max="10" width="27.42578125" customWidth="1"/>
  </cols>
  <sheetData>
    <row r="1" spans="1:10" ht="23" thickBot="1">
      <c r="A1" s="9" t="s">
        <v>41</v>
      </c>
      <c r="B1" s="10" t="s">
        <v>42</v>
      </c>
    </row>
    <row r="2" spans="1:10" ht="105">
      <c r="A2" s="33" t="s">
        <v>36</v>
      </c>
      <c r="B2" s="20" t="s">
        <v>44</v>
      </c>
      <c r="C2" s="20" t="s">
        <v>43</v>
      </c>
      <c r="D2" s="20" t="s">
        <v>53</v>
      </c>
      <c r="E2" s="20" t="s">
        <v>63</v>
      </c>
      <c r="F2" s="20" t="s">
        <v>56</v>
      </c>
      <c r="G2" s="20" t="s">
        <v>54</v>
      </c>
      <c r="H2" s="20" t="s">
        <v>60</v>
      </c>
      <c r="I2" s="20" t="s">
        <v>55</v>
      </c>
      <c r="J2" s="30" t="s">
        <v>64</v>
      </c>
    </row>
    <row r="3" spans="1:10">
      <c r="A3" s="12"/>
      <c r="B3" s="11"/>
      <c r="C3" s="11"/>
      <c r="D3" s="11"/>
      <c r="E3" s="11"/>
      <c r="F3" s="11"/>
      <c r="G3" s="11"/>
      <c r="H3" s="11"/>
      <c r="I3" s="1"/>
      <c r="J3" s="7"/>
    </row>
    <row r="4" spans="1:10">
      <c r="A4" s="12"/>
      <c r="B4" s="11"/>
      <c r="C4" s="11"/>
      <c r="D4" s="11"/>
      <c r="E4" s="11"/>
      <c r="F4" s="11"/>
      <c r="G4" s="11"/>
      <c r="H4" s="11"/>
      <c r="I4" s="1"/>
      <c r="J4" s="7"/>
    </row>
    <row r="5" spans="1:10">
      <c r="A5" s="12"/>
      <c r="B5" s="11"/>
      <c r="C5" s="11"/>
      <c r="D5" s="11"/>
      <c r="E5" s="11"/>
      <c r="F5" s="11"/>
      <c r="G5" s="11"/>
      <c r="H5" s="11"/>
      <c r="I5" s="1"/>
      <c r="J5" s="7"/>
    </row>
    <row r="6" spans="1:10">
      <c r="A6" s="12"/>
      <c r="B6" s="11"/>
      <c r="C6" s="11"/>
      <c r="D6" s="11"/>
      <c r="E6" s="11"/>
      <c r="F6" s="11"/>
      <c r="G6" s="11"/>
      <c r="H6" s="11"/>
      <c r="I6" s="1"/>
      <c r="J6" s="7"/>
    </row>
    <row r="7" spans="1:10">
      <c r="A7" s="12"/>
      <c r="B7" s="11"/>
      <c r="C7" s="11"/>
      <c r="D7" s="11"/>
      <c r="E7" s="11"/>
      <c r="F7" s="11"/>
      <c r="G7" s="11"/>
      <c r="H7" s="11"/>
      <c r="I7" s="1"/>
      <c r="J7" s="7"/>
    </row>
    <row r="8" spans="1:10">
      <c r="A8" s="12"/>
      <c r="B8" s="11"/>
      <c r="C8" s="11"/>
      <c r="D8" s="11"/>
      <c r="E8" s="11"/>
      <c r="F8" s="11"/>
      <c r="G8" s="11"/>
      <c r="H8" s="11"/>
      <c r="I8" s="1"/>
      <c r="J8" s="7"/>
    </row>
    <row r="9" spans="1:10">
      <c r="A9" s="12"/>
      <c r="B9" s="11"/>
      <c r="C9" s="11"/>
      <c r="D9" s="11"/>
      <c r="E9" s="11"/>
      <c r="F9" s="11"/>
      <c r="G9" s="11"/>
      <c r="H9" s="11"/>
      <c r="I9" s="1"/>
      <c r="J9" s="7"/>
    </row>
    <row r="10" spans="1:10">
      <c r="A10" s="12"/>
      <c r="B10" s="11"/>
      <c r="C10" s="11"/>
      <c r="D10" s="11"/>
      <c r="E10" s="11"/>
      <c r="F10" s="11"/>
      <c r="G10" s="11"/>
      <c r="H10" s="11"/>
      <c r="I10" s="1"/>
      <c r="J10" s="7"/>
    </row>
    <row r="11" spans="1:10">
      <c r="A11" s="12"/>
      <c r="B11" s="11"/>
      <c r="C11" s="11"/>
      <c r="D11" s="11"/>
      <c r="E11" s="11"/>
      <c r="F11" s="11"/>
      <c r="G11" s="11"/>
      <c r="H11" s="11"/>
      <c r="I11" s="1"/>
      <c r="J11" s="7"/>
    </row>
    <row r="12" spans="1:10">
      <c r="A12" s="12"/>
      <c r="B12" s="11"/>
      <c r="C12" s="11"/>
      <c r="D12" s="11"/>
      <c r="E12" s="11"/>
      <c r="F12" s="11"/>
      <c r="G12" s="11"/>
      <c r="H12" s="11"/>
      <c r="I12" s="1"/>
      <c r="J12" s="7"/>
    </row>
    <row r="13" spans="1:10">
      <c r="A13" s="12"/>
      <c r="B13" s="11"/>
      <c r="C13" s="11"/>
      <c r="D13" s="11"/>
      <c r="E13" s="11"/>
      <c r="F13" s="11"/>
      <c r="G13" s="11"/>
      <c r="H13" s="11"/>
      <c r="I13" s="1"/>
      <c r="J13" s="7"/>
    </row>
    <row r="14" spans="1:10">
      <c r="A14" s="12"/>
      <c r="B14" s="11"/>
      <c r="C14" s="11"/>
      <c r="D14" s="11"/>
      <c r="E14" s="11"/>
      <c r="F14" s="11"/>
      <c r="G14" s="11"/>
      <c r="H14" s="11"/>
      <c r="I14" s="1"/>
      <c r="J14" s="7"/>
    </row>
    <row r="15" spans="1:10">
      <c r="A15" s="12"/>
      <c r="B15" s="11"/>
      <c r="C15" s="11"/>
      <c r="D15" s="11"/>
      <c r="E15" s="11"/>
      <c r="F15" s="11"/>
      <c r="G15" s="11"/>
      <c r="H15" s="11"/>
      <c r="I15" s="1"/>
      <c r="J15" s="7"/>
    </row>
    <row r="16" spans="1:10">
      <c r="A16" s="12"/>
      <c r="B16" s="11"/>
      <c r="C16" s="11"/>
      <c r="D16" s="11"/>
      <c r="E16" s="11"/>
      <c r="F16" s="11"/>
      <c r="G16" s="11"/>
      <c r="H16" s="11"/>
      <c r="I16" s="1"/>
      <c r="J16" s="7"/>
    </row>
    <row r="17" spans="1:10">
      <c r="A17" s="12"/>
      <c r="B17" s="11"/>
      <c r="C17" s="11"/>
      <c r="D17" s="11"/>
      <c r="E17" s="11"/>
      <c r="F17" s="11"/>
      <c r="G17" s="11"/>
      <c r="H17" s="11"/>
      <c r="I17" s="1"/>
      <c r="J17" s="7"/>
    </row>
    <row r="18" spans="1:10">
      <c r="A18" s="12"/>
      <c r="B18" s="11"/>
      <c r="C18" s="11"/>
      <c r="D18" s="11"/>
      <c r="E18" s="11"/>
      <c r="F18" s="11"/>
      <c r="G18" s="11"/>
      <c r="H18" s="11"/>
      <c r="I18" s="1"/>
      <c r="J18" s="7"/>
    </row>
    <row r="19" spans="1:10">
      <c r="A19" s="12"/>
      <c r="B19" s="11"/>
      <c r="C19" s="11"/>
      <c r="D19" s="11"/>
      <c r="E19" s="11"/>
      <c r="F19" s="11"/>
      <c r="G19" s="11"/>
      <c r="H19" s="11"/>
      <c r="I19" s="1"/>
      <c r="J19" s="7"/>
    </row>
    <row r="20" spans="1:10">
      <c r="A20" s="12"/>
      <c r="B20" s="11"/>
      <c r="C20" s="11"/>
      <c r="D20" s="11"/>
      <c r="E20" s="11"/>
      <c r="F20" s="11"/>
      <c r="G20" s="11"/>
      <c r="H20" s="11"/>
      <c r="I20" s="1"/>
      <c r="J20" s="7"/>
    </row>
    <row r="21" spans="1:10">
      <c r="A21" s="12"/>
      <c r="B21" s="11"/>
      <c r="C21" s="11"/>
      <c r="D21" s="11"/>
      <c r="E21" s="11"/>
      <c r="F21" s="11"/>
      <c r="G21" s="11"/>
      <c r="H21" s="11"/>
      <c r="I21" s="1"/>
      <c r="J21" s="7"/>
    </row>
    <row r="22" spans="1:10" ht="21" thickBot="1">
      <c r="A22" s="13"/>
      <c r="B22" s="14"/>
      <c r="C22" s="14"/>
      <c r="D22" s="14"/>
      <c r="E22" s="14"/>
      <c r="F22" s="14"/>
      <c r="G22" s="14"/>
      <c r="H22" s="14"/>
      <c r="I22" s="4"/>
      <c r="J22" s="5"/>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17C44-D30D-D74B-A05D-981907680638}">
  <dimension ref="A1:Y19"/>
  <sheetViews>
    <sheetView topLeftCell="A7" zoomScaleNormal="83" workbookViewId="0">
      <selection activeCell="A7" sqref="A7:H7"/>
    </sheetView>
  </sheetViews>
  <sheetFormatPr baseColWidth="10" defaultRowHeight="20"/>
  <cols>
    <col min="1" max="24" width="8" customWidth="1"/>
    <col min="25" max="25" width="65.85546875" customWidth="1"/>
    <col min="26" max="26" width="27" customWidth="1"/>
    <col min="27" max="27" width="33.85546875" customWidth="1"/>
  </cols>
  <sheetData>
    <row r="1" spans="1:25" ht="21" thickBot="1">
      <c r="A1" s="48" t="s">
        <v>77</v>
      </c>
      <c r="B1" s="48"/>
      <c r="C1" s="48"/>
      <c r="D1" s="48"/>
      <c r="E1" s="48"/>
      <c r="F1" s="48"/>
      <c r="G1" s="48"/>
      <c r="H1" s="48"/>
      <c r="I1" s="48"/>
      <c r="J1" s="48"/>
      <c r="K1" s="48"/>
      <c r="L1" s="48"/>
      <c r="M1" s="48"/>
      <c r="N1" s="48"/>
      <c r="O1" s="48"/>
      <c r="P1" s="48"/>
      <c r="Q1" s="48"/>
      <c r="R1" s="48"/>
      <c r="S1" s="48"/>
      <c r="T1" s="48"/>
      <c r="U1" s="48"/>
      <c r="V1" s="48"/>
      <c r="W1" s="48"/>
      <c r="X1" s="48"/>
      <c r="Y1" t="s">
        <v>47</v>
      </c>
    </row>
    <row r="2" spans="1:25">
      <c r="A2" s="18" t="s">
        <v>24</v>
      </c>
      <c r="B2" s="34" t="s">
        <v>11</v>
      </c>
      <c r="C2" s="19" t="s">
        <v>12</v>
      </c>
      <c r="D2" s="19" t="s">
        <v>13</v>
      </c>
      <c r="E2" s="19" t="s">
        <v>14</v>
      </c>
      <c r="F2" s="19" t="s">
        <v>15</v>
      </c>
      <c r="G2" s="35" t="s">
        <v>16</v>
      </c>
      <c r="H2" s="35" t="s">
        <v>17</v>
      </c>
      <c r="I2" s="19" t="s">
        <v>33</v>
      </c>
      <c r="J2" s="34" t="s">
        <v>18</v>
      </c>
      <c r="K2" s="19" t="s">
        <v>19</v>
      </c>
      <c r="L2" s="19" t="s">
        <v>20</v>
      </c>
      <c r="M2" s="19" t="s">
        <v>21</v>
      </c>
      <c r="N2" s="19" t="s">
        <v>22</v>
      </c>
      <c r="O2" s="19" t="s">
        <v>23</v>
      </c>
      <c r="P2" s="19" t="s">
        <v>25</v>
      </c>
      <c r="Q2" s="19" t="s">
        <v>26</v>
      </c>
      <c r="R2" s="19" t="s">
        <v>27</v>
      </c>
      <c r="S2" s="19" t="s">
        <v>34</v>
      </c>
      <c r="T2" s="19" t="s">
        <v>28</v>
      </c>
      <c r="U2" s="19" t="s">
        <v>29</v>
      </c>
      <c r="V2" s="19" t="s">
        <v>30</v>
      </c>
      <c r="W2" s="19" t="s">
        <v>31</v>
      </c>
      <c r="X2" s="21" t="s">
        <v>32</v>
      </c>
    </row>
    <row r="3" spans="1:25" ht="21" thickBot="1">
      <c r="A3" s="3"/>
      <c r="B3" s="4"/>
      <c r="C3" s="4"/>
      <c r="D3" s="4"/>
      <c r="E3" s="4"/>
      <c r="F3" s="4"/>
      <c r="G3" s="4"/>
      <c r="H3" s="4"/>
      <c r="I3" s="4"/>
      <c r="J3" s="4"/>
      <c r="K3" s="4"/>
      <c r="L3" s="4"/>
      <c r="M3" s="4"/>
      <c r="N3" s="4"/>
      <c r="O3" s="4"/>
      <c r="P3" s="4"/>
      <c r="Q3" s="4"/>
      <c r="R3" s="4"/>
      <c r="S3" s="4"/>
      <c r="T3" s="4"/>
      <c r="U3" s="4"/>
      <c r="V3" s="4"/>
      <c r="W3" s="4"/>
      <c r="X3" s="5"/>
    </row>
    <row r="4" spans="1:25" ht="21" thickBot="1">
      <c r="A4" s="49" t="s">
        <v>35</v>
      </c>
      <c r="B4" s="49"/>
      <c r="C4" s="49"/>
      <c r="D4" s="49"/>
      <c r="E4" s="49"/>
      <c r="F4" s="49"/>
      <c r="G4" s="49"/>
      <c r="H4" s="49"/>
      <c r="I4" s="49"/>
      <c r="J4" s="49"/>
      <c r="K4" s="49"/>
      <c r="L4" s="49"/>
      <c r="M4" s="49"/>
      <c r="N4" s="49"/>
      <c r="O4" s="49"/>
      <c r="P4" s="49"/>
      <c r="Q4" s="49"/>
      <c r="R4" s="49"/>
      <c r="S4" s="49"/>
      <c r="T4" s="49"/>
      <c r="U4" s="49"/>
      <c r="V4" s="49"/>
      <c r="W4" s="50"/>
      <c r="X4" s="36">
        <f>SUM(A3:X3)</f>
        <v>0</v>
      </c>
      <c r="Y4" s="31" t="str">
        <f>IF(X4=0, "Total Observing time cannot be 0")</f>
        <v>Total Observing time cannot be 0</v>
      </c>
    </row>
    <row r="5" spans="1:25" ht="20" customHeight="1" thickBot="1">
      <c r="Y5" s="8"/>
    </row>
    <row r="6" spans="1:25">
      <c r="A6" s="51" t="s">
        <v>74</v>
      </c>
      <c r="B6" s="52"/>
      <c r="C6" s="52"/>
      <c r="D6" s="52"/>
      <c r="E6" s="52"/>
      <c r="F6" s="52"/>
      <c r="G6" s="52"/>
      <c r="H6" s="53"/>
    </row>
    <row r="7" spans="1:25" ht="345" customHeight="1" thickBot="1">
      <c r="A7" s="41" t="s">
        <v>75</v>
      </c>
      <c r="B7" s="42"/>
      <c r="C7" s="42"/>
      <c r="D7" s="42"/>
      <c r="E7" s="42"/>
      <c r="F7" s="42"/>
      <c r="G7" s="42"/>
      <c r="H7" s="43"/>
    </row>
    <row r="8" spans="1:25" ht="21" thickBot="1"/>
    <row r="9" spans="1:25" ht="42" customHeight="1">
      <c r="A9" s="57" t="s">
        <v>78</v>
      </c>
      <c r="B9" s="52"/>
      <c r="C9" s="52"/>
      <c r="D9" s="52"/>
      <c r="E9" s="52"/>
      <c r="F9" s="52"/>
      <c r="G9" s="52"/>
      <c r="H9" s="53"/>
    </row>
    <row r="10" spans="1:25" ht="22" customHeight="1">
      <c r="A10" s="58" t="s">
        <v>85</v>
      </c>
      <c r="B10" s="59"/>
      <c r="C10" s="60"/>
      <c r="D10" s="61"/>
      <c r="E10" s="62"/>
      <c r="F10" s="62"/>
      <c r="G10" s="62"/>
      <c r="H10" s="63"/>
    </row>
    <row r="11" spans="1:25">
      <c r="A11" s="38" t="s">
        <v>79</v>
      </c>
      <c r="B11" s="39"/>
      <c r="C11" s="39"/>
      <c r="D11" s="39"/>
      <c r="E11" s="39"/>
      <c r="F11" s="39"/>
      <c r="G11" s="39"/>
      <c r="H11" s="40"/>
    </row>
    <row r="12" spans="1:25">
      <c r="A12" s="44" t="s">
        <v>80</v>
      </c>
      <c r="B12" s="45"/>
      <c r="C12" s="45"/>
      <c r="D12" s="46"/>
      <c r="E12" s="46"/>
      <c r="F12" s="46"/>
      <c r="G12" s="46"/>
      <c r="H12" s="47"/>
    </row>
    <row r="13" spans="1:25">
      <c r="A13" s="44" t="s">
        <v>81</v>
      </c>
      <c r="B13" s="45"/>
      <c r="C13" s="45"/>
      <c r="D13" s="46"/>
      <c r="E13" s="46"/>
      <c r="F13" s="46"/>
      <c r="G13" s="46"/>
      <c r="H13" s="47"/>
    </row>
    <row r="14" spans="1:25">
      <c r="A14" s="44" t="s">
        <v>82</v>
      </c>
      <c r="B14" s="45"/>
      <c r="C14" s="45"/>
      <c r="D14" s="46"/>
      <c r="E14" s="46"/>
      <c r="F14" s="46"/>
      <c r="G14" s="46"/>
      <c r="H14" s="47"/>
    </row>
    <row r="15" spans="1:25">
      <c r="A15" s="38" t="s">
        <v>83</v>
      </c>
      <c r="B15" s="39"/>
      <c r="C15" s="39"/>
      <c r="D15" s="39"/>
      <c r="E15" s="39"/>
      <c r="F15" s="39"/>
      <c r="G15" s="39"/>
      <c r="H15" s="40"/>
    </row>
    <row r="16" spans="1:25" ht="240" customHeight="1">
      <c r="A16" s="54" t="s">
        <v>84</v>
      </c>
      <c r="B16" s="55"/>
      <c r="C16" s="55"/>
      <c r="D16" s="55"/>
      <c r="E16" s="55"/>
      <c r="F16" s="55"/>
      <c r="G16" s="55"/>
      <c r="H16" s="56"/>
    </row>
    <row r="17" spans="1:8" ht="22" customHeight="1">
      <c r="A17" s="38" t="s">
        <v>76</v>
      </c>
      <c r="B17" s="39"/>
      <c r="C17" s="39"/>
      <c r="D17" s="39"/>
      <c r="E17" s="39"/>
      <c r="F17" s="39"/>
      <c r="G17" s="39"/>
      <c r="H17" s="40"/>
    </row>
    <row r="18" spans="1:8" ht="84" customHeight="1" thickBot="1">
      <c r="A18" s="41" t="s">
        <v>86</v>
      </c>
      <c r="B18" s="42"/>
      <c r="C18" s="42"/>
      <c r="D18" s="42"/>
      <c r="E18" s="42"/>
      <c r="F18" s="42"/>
      <c r="G18" s="42"/>
      <c r="H18" s="43"/>
    </row>
    <row r="19" spans="1:8" ht="81" customHeight="1"/>
  </sheetData>
  <mergeCells count="18">
    <mergeCell ref="A1:X1"/>
    <mergeCell ref="A4:W4"/>
    <mergeCell ref="A6:H6"/>
    <mergeCell ref="A16:H16"/>
    <mergeCell ref="A11:H11"/>
    <mergeCell ref="A12:C12"/>
    <mergeCell ref="A9:H9"/>
    <mergeCell ref="A7:H7"/>
    <mergeCell ref="A10:C10"/>
    <mergeCell ref="D10:H10"/>
    <mergeCell ref="A17:H17"/>
    <mergeCell ref="A18:H18"/>
    <mergeCell ref="A13:C13"/>
    <mergeCell ref="A14:C14"/>
    <mergeCell ref="D12:H12"/>
    <mergeCell ref="D13:H13"/>
    <mergeCell ref="D14:H14"/>
    <mergeCell ref="A15:H15"/>
  </mergeCells>
  <phoneticPr fontId="1"/>
  <dataValidations count="1">
    <dataValidation type="list" allowBlank="1" showInputMessage="1" showErrorMessage="1" sqref="D10:H10" xr:uid="{86233BA2-B584-9045-935F-19EEBA848686}">
      <formula1>"B-program/B-プログラム, C-program/C-プログラム"</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15967-A600-014F-B39D-0A6D62CE09E0}">
  <dimension ref="A1:N39"/>
  <sheetViews>
    <sheetView zoomScale="84" workbookViewId="0">
      <selection activeCell="H8" sqref="H8"/>
    </sheetView>
  </sheetViews>
  <sheetFormatPr baseColWidth="10" defaultRowHeight="20"/>
  <cols>
    <col min="1" max="1" width="13.5703125" customWidth="1"/>
    <col min="8" max="8" width="26.42578125" customWidth="1"/>
    <col min="9" max="9" width="34.140625" customWidth="1"/>
    <col min="10" max="10" width="22" customWidth="1"/>
    <col min="11" max="11" width="12.28515625" customWidth="1"/>
    <col min="12" max="12" width="21.42578125" customWidth="1"/>
    <col min="13" max="13" width="80.7109375" customWidth="1"/>
    <col min="14" max="14" width="58.140625" customWidth="1"/>
  </cols>
  <sheetData>
    <row r="1" spans="1:14" ht="44" customHeight="1" thickBot="1">
      <c r="A1" s="16" t="s">
        <v>42</v>
      </c>
    </row>
    <row r="2" spans="1:14" ht="147">
      <c r="A2" s="18" t="s">
        <v>6</v>
      </c>
      <c r="B2" s="52" t="s">
        <v>7</v>
      </c>
      <c r="C2" s="52"/>
      <c r="D2" s="52"/>
      <c r="E2" s="52" t="s">
        <v>8</v>
      </c>
      <c r="F2" s="52"/>
      <c r="G2" s="52"/>
      <c r="H2" s="25" t="s">
        <v>68</v>
      </c>
      <c r="I2" s="20" t="s">
        <v>59</v>
      </c>
      <c r="J2" s="25" t="s">
        <v>94</v>
      </c>
      <c r="K2" s="19" t="s">
        <v>65</v>
      </c>
      <c r="L2" s="65" t="s">
        <v>95</v>
      </c>
      <c r="M2" s="21" t="s">
        <v>64</v>
      </c>
      <c r="N2" s="22"/>
    </row>
    <row r="3" spans="1:14">
      <c r="A3" s="26" t="s">
        <v>70</v>
      </c>
      <c r="B3" s="17" t="s">
        <v>10</v>
      </c>
      <c r="C3" s="17" t="s">
        <v>57</v>
      </c>
      <c r="D3" s="17" t="s">
        <v>58</v>
      </c>
      <c r="E3" s="17" t="s">
        <v>9</v>
      </c>
      <c r="F3" s="17" t="s">
        <v>57</v>
      </c>
      <c r="G3" s="17" t="s">
        <v>58</v>
      </c>
      <c r="H3" s="26" t="s">
        <v>71</v>
      </c>
      <c r="I3" s="17" t="s">
        <v>67</v>
      </c>
      <c r="J3" s="27" t="s">
        <v>70</v>
      </c>
      <c r="K3" s="17" t="s">
        <v>66</v>
      </c>
      <c r="L3" s="28" t="s">
        <v>69</v>
      </c>
      <c r="M3" s="29" t="s">
        <v>72</v>
      </c>
    </row>
    <row r="4" spans="1:14">
      <c r="A4" s="6"/>
      <c r="B4" s="1"/>
      <c r="C4" s="1"/>
      <c r="D4" s="1"/>
      <c r="E4" s="1"/>
      <c r="F4" s="1"/>
      <c r="G4" s="1"/>
      <c r="H4" s="1"/>
      <c r="I4" s="1"/>
      <c r="J4" s="1"/>
      <c r="K4" s="1"/>
      <c r="L4" s="23"/>
      <c r="M4" s="7"/>
    </row>
    <row r="5" spans="1:14">
      <c r="A5" s="6"/>
      <c r="B5" s="1"/>
      <c r="C5" s="1"/>
      <c r="D5" s="1"/>
      <c r="E5" s="1"/>
      <c r="F5" s="1"/>
      <c r="G5" s="1"/>
      <c r="H5" s="1"/>
      <c r="I5" s="1"/>
      <c r="J5" s="1"/>
      <c r="K5" s="1"/>
      <c r="L5" s="23"/>
      <c r="M5" s="7"/>
    </row>
    <row r="6" spans="1:14">
      <c r="A6" s="6"/>
      <c r="B6" s="1"/>
      <c r="C6" s="1"/>
      <c r="D6" s="1"/>
      <c r="E6" s="1"/>
      <c r="F6" s="1"/>
      <c r="G6" s="1"/>
      <c r="H6" s="1"/>
      <c r="I6" s="1"/>
      <c r="J6" s="1"/>
      <c r="K6" s="1"/>
      <c r="L6" s="23"/>
      <c r="M6" s="7"/>
    </row>
    <row r="7" spans="1:14">
      <c r="A7" s="6"/>
      <c r="B7" s="1"/>
      <c r="C7" s="1"/>
      <c r="D7" s="1"/>
      <c r="E7" s="1"/>
      <c r="F7" s="1"/>
      <c r="G7" s="1"/>
      <c r="H7" s="1"/>
      <c r="I7" s="1"/>
      <c r="J7" s="1"/>
      <c r="K7" s="1"/>
      <c r="L7" s="23"/>
      <c r="M7" s="7"/>
    </row>
    <row r="8" spans="1:14">
      <c r="A8" s="6"/>
      <c r="B8" s="1"/>
      <c r="C8" s="1"/>
      <c r="D8" s="1"/>
      <c r="E8" s="1"/>
      <c r="F8" s="1"/>
      <c r="G8" s="1"/>
      <c r="H8" s="1"/>
      <c r="I8" s="1"/>
      <c r="J8" s="1"/>
      <c r="K8" s="1"/>
      <c r="L8" s="23"/>
      <c r="M8" s="7"/>
    </row>
    <row r="9" spans="1:14">
      <c r="A9" s="6"/>
      <c r="B9" s="1"/>
      <c r="C9" s="1"/>
      <c r="D9" s="1"/>
      <c r="E9" s="1"/>
      <c r="F9" s="1"/>
      <c r="G9" s="1"/>
      <c r="H9" s="1"/>
      <c r="I9" s="1"/>
      <c r="J9" s="1"/>
      <c r="K9" s="1"/>
      <c r="L9" s="23"/>
      <c r="M9" s="7"/>
    </row>
    <row r="10" spans="1:14">
      <c r="A10" s="6"/>
      <c r="B10" s="1"/>
      <c r="C10" s="1"/>
      <c r="D10" s="1"/>
      <c r="E10" s="1"/>
      <c r="F10" s="1"/>
      <c r="G10" s="1"/>
      <c r="H10" s="1"/>
      <c r="I10" s="1"/>
      <c r="J10" s="1"/>
      <c r="K10" s="1"/>
      <c r="L10" s="23"/>
      <c r="M10" s="7"/>
    </row>
    <row r="11" spans="1:14">
      <c r="A11" s="6"/>
      <c r="B11" s="1"/>
      <c r="C11" s="1"/>
      <c r="D11" s="1"/>
      <c r="E11" s="1"/>
      <c r="F11" s="1"/>
      <c r="G11" s="1"/>
      <c r="H11" s="1"/>
      <c r="I11" s="1"/>
      <c r="J11" s="1"/>
      <c r="K11" s="1"/>
      <c r="L11" s="23"/>
      <c r="M11" s="7"/>
    </row>
    <row r="12" spans="1:14">
      <c r="A12" s="6"/>
      <c r="B12" s="1"/>
      <c r="C12" s="1"/>
      <c r="D12" s="1"/>
      <c r="E12" s="1"/>
      <c r="F12" s="1"/>
      <c r="G12" s="1"/>
      <c r="H12" s="1"/>
      <c r="I12" s="1"/>
      <c r="J12" s="1"/>
      <c r="K12" s="1"/>
      <c r="L12" s="23"/>
      <c r="M12" s="7"/>
    </row>
    <row r="13" spans="1:14">
      <c r="A13" s="6"/>
      <c r="B13" s="1"/>
      <c r="C13" s="1"/>
      <c r="D13" s="1"/>
      <c r="E13" s="1"/>
      <c r="F13" s="1"/>
      <c r="G13" s="1"/>
      <c r="H13" s="1"/>
      <c r="I13" s="1"/>
      <c r="J13" s="1"/>
      <c r="K13" s="1"/>
      <c r="L13" s="23"/>
      <c r="M13" s="7"/>
    </row>
    <row r="14" spans="1:14">
      <c r="A14" s="6"/>
      <c r="B14" s="1"/>
      <c r="C14" s="1"/>
      <c r="D14" s="1"/>
      <c r="E14" s="1"/>
      <c r="F14" s="1"/>
      <c r="G14" s="1"/>
      <c r="H14" s="1"/>
      <c r="I14" s="1"/>
      <c r="J14" s="1"/>
      <c r="K14" s="1"/>
      <c r="L14" s="23"/>
      <c r="M14" s="7"/>
    </row>
    <row r="15" spans="1:14">
      <c r="A15" s="6"/>
      <c r="B15" s="1"/>
      <c r="C15" s="1"/>
      <c r="D15" s="1"/>
      <c r="E15" s="1"/>
      <c r="F15" s="1"/>
      <c r="G15" s="1"/>
      <c r="H15" s="1"/>
      <c r="I15" s="1"/>
      <c r="J15" s="1"/>
      <c r="K15" s="1"/>
      <c r="L15" s="23"/>
      <c r="M15" s="7"/>
    </row>
    <row r="16" spans="1:14">
      <c r="A16" s="6"/>
      <c r="B16" s="1"/>
      <c r="C16" s="1"/>
      <c r="D16" s="1"/>
      <c r="E16" s="1"/>
      <c r="F16" s="1"/>
      <c r="G16" s="1"/>
      <c r="H16" s="1"/>
      <c r="I16" s="1"/>
      <c r="J16" s="1"/>
      <c r="K16" s="1"/>
      <c r="L16" s="23"/>
      <c r="M16" s="7"/>
    </row>
    <row r="17" spans="1:13">
      <c r="A17" s="6"/>
      <c r="B17" s="1"/>
      <c r="C17" s="1"/>
      <c r="D17" s="1"/>
      <c r="E17" s="1"/>
      <c r="F17" s="1"/>
      <c r="G17" s="1"/>
      <c r="H17" s="1"/>
      <c r="I17" s="1"/>
      <c r="J17" s="1"/>
      <c r="K17" s="1"/>
      <c r="L17" s="23"/>
      <c r="M17" s="7"/>
    </row>
    <row r="18" spans="1:13">
      <c r="A18" s="6"/>
      <c r="B18" s="1"/>
      <c r="C18" s="1"/>
      <c r="D18" s="1"/>
      <c r="E18" s="1"/>
      <c r="F18" s="1"/>
      <c r="G18" s="1"/>
      <c r="H18" s="1"/>
      <c r="I18" s="1"/>
      <c r="J18" s="1"/>
      <c r="K18" s="1"/>
      <c r="L18" s="23"/>
      <c r="M18" s="7"/>
    </row>
    <row r="19" spans="1:13">
      <c r="A19" s="6"/>
      <c r="B19" s="1"/>
      <c r="C19" s="1"/>
      <c r="D19" s="1"/>
      <c r="E19" s="1"/>
      <c r="F19" s="1"/>
      <c r="G19" s="1"/>
      <c r="H19" s="1"/>
      <c r="I19" s="1"/>
      <c r="J19" s="1"/>
      <c r="K19" s="1"/>
      <c r="L19" s="23"/>
      <c r="M19" s="7"/>
    </row>
    <row r="20" spans="1:13">
      <c r="A20" s="6"/>
      <c r="B20" s="1"/>
      <c r="C20" s="1"/>
      <c r="D20" s="1"/>
      <c r="E20" s="1"/>
      <c r="F20" s="1"/>
      <c r="G20" s="1"/>
      <c r="H20" s="1"/>
      <c r="I20" s="1"/>
      <c r="J20" s="1"/>
      <c r="K20" s="1"/>
      <c r="L20" s="23"/>
      <c r="M20" s="7"/>
    </row>
    <row r="21" spans="1:13">
      <c r="A21" s="6"/>
      <c r="B21" s="1"/>
      <c r="C21" s="1"/>
      <c r="D21" s="1"/>
      <c r="E21" s="1"/>
      <c r="F21" s="1"/>
      <c r="G21" s="1"/>
      <c r="H21" s="1"/>
      <c r="I21" s="1"/>
      <c r="J21" s="1"/>
      <c r="K21" s="1"/>
      <c r="L21" s="23"/>
      <c r="M21" s="7"/>
    </row>
    <row r="22" spans="1:13">
      <c r="A22" s="6"/>
      <c r="B22" s="1"/>
      <c r="C22" s="1"/>
      <c r="D22" s="1"/>
      <c r="E22" s="1"/>
      <c r="F22" s="1"/>
      <c r="G22" s="1"/>
      <c r="H22" s="1"/>
      <c r="I22" s="1"/>
      <c r="J22" s="1"/>
      <c r="K22" s="1"/>
      <c r="L22" s="23"/>
      <c r="M22" s="7"/>
    </row>
    <row r="23" spans="1:13">
      <c r="A23" s="6"/>
      <c r="B23" s="1"/>
      <c r="C23" s="1"/>
      <c r="D23" s="1"/>
      <c r="E23" s="1"/>
      <c r="F23" s="1"/>
      <c r="G23" s="1"/>
      <c r="H23" s="1"/>
      <c r="I23" s="1"/>
      <c r="J23" s="1"/>
      <c r="K23" s="1"/>
      <c r="L23" s="23"/>
      <c r="M23" s="7"/>
    </row>
    <row r="24" spans="1:13">
      <c r="A24" s="6"/>
      <c r="B24" s="1"/>
      <c r="C24" s="1"/>
      <c r="D24" s="1"/>
      <c r="E24" s="1"/>
      <c r="F24" s="1"/>
      <c r="G24" s="1"/>
      <c r="H24" s="1"/>
      <c r="I24" s="1"/>
      <c r="J24" s="1"/>
      <c r="K24" s="1"/>
      <c r="L24" s="23"/>
      <c r="M24" s="7"/>
    </row>
    <row r="25" spans="1:13">
      <c r="A25" s="6"/>
      <c r="B25" s="1"/>
      <c r="C25" s="1"/>
      <c r="D25" s="1"/>
      <c r="E25" s="1"/>
      <c r="F25" s="1"/>
      <c r="G25" s="1"/>
      <c r="H25" s="1"/>
      <c r="I25" s="1"/>
      <c r="J25" s="1"/>
      <c r="K25" s="1"/>
      <c r="L25" s="23"/>
      <c r="M25" s="7"/>
    </row>
    <row r="26" spans="1:13">
      <c r="A26" s="6"/>
      <c r="B26" s="1"/>
      <c r="C26" s="1"/>
      <c r="D26" s="1"/>
      <c r="E26" s="1"/>
      <c r="F26" s="1"/>
      <c r="G26" s="1"/>
      <c r="H26" s="1"/>
      <c r="I26" s="1"/>
      <c r="J26" s="1"/>
      <c r="K26" s="1"/>
      <c r="L26" s="23"/>
      <c r="M26" s="7"/>
    </row>
    <row r="27" spans="1:13">
      <c r="A27" s="6"/>
      <c r="B27" s="1"/>
      <c r="C27" s="1"/>
      <c r="D27" s="1"/>
      <c r="E27" s="1"/>
      <c r="F27" s="1"/>
      <c r="G27" s="1"/>
      <c r="H27" s="1"/>
      <c r="I27" s="1"/>
      <c r="J27" s="1"/>
      <c r="K27" s="1"/>
      <c r="L27" s="23"/>
      <c r="M27" s="7"/>
    </row>
    <row r="28" spans="1:13">
      <c r="A28" s="6"/>
      <c r="B28" s="1"/>
      <c r="C28" s="1"/>
      <c r="D28" s="1"/>
      <c r="E28" s="1"/>
      <c r="F28" s="1"/>
      <c r="G28" s="1"/>
      <c r="H28" s="1"/>
      <c r="I28" s="1"/>
      <c r="J28" s="1"/>
      <c r="K28" s="1"/>
      <c r="L28" s="23"/>
      <c r="M28" s="7"/>
    </row>
    <row r="29" spans="1:13">
      <c r="A29" s="6"/>
      <c r="B29" s="1"/>
      <c r="C29" s="1"/>
      <c r="D29" s="1"/>
      <c r="E29" s="1"/>
      <c r="F29" s="1"/>
      <c r="G29" s="1"/>
      <c r="H29" s="1"/>
      <c r="I29" s="1"/>
      <c r="J29" s="1"/>
      <c r="K29" s="1"/>
      <c r="L29" s="23"/>
      <c r="M29" s="7"/>
    </row>
    <row r="30" spans="1:13">
      <c r="A30" s="6"/>
      <c r="B30" s="1"/>
      <c r="C30" s="1"/>
      <c r="D30" s="1"/>
      <c r="E30" s="1"/>
      <c r="F30" s="1"/>
      <c r="G30" s="1"/>
      <c r="H30" s="1"/>
      <c r="I30" s="1"/>
      <c r="J30" s="1"/>
      <c r="K30" s="1"/>
      <c r="L30" s="23"/>
      <c r="M30" s="7"/>
    </row>
    <row r="31" spans="1:13">
      <c r="A31" s="6"/>
      <c r="B31" s="1"/>
      <c r="C31" s="1"/>
      <c r="D31" s="1"/>
      <c r="E31" s="1"/>
      <c r="F31" s="1"/>
      <c r="G31" s="1"/>
      <c r="H31" s="1"/>
      <c r="I31" s="1"/>
      <c r="J31" s="1"/>
      <c r="K31" s="1"/>
      <c r="L31" s="23"/>
      <c r="M31" s="7"/>
    </row>
    <row r="32" spans="1:13">
      <c r="A32" s="6"/>
      <c r="B32" s="1"/>
      <c r="C32" s="1"/>
      <c r="D32" s="1"/>
      <c r="E32" s="1"/>
      <c r="F32" s="1"/>
      <c r="G32" s="1"/>
      <c r="H32" s="1"/>
      <c r="I32" s="1"/>
      <c r="J32" s="1"/>
      <c r="K32" s="1"/>
      <c r="L32" s="23"/>
      <c r="M32" s="7"/>
    </row>
    <row r="33" spans="1:13">
      <c r="A33" s="6"/>
      <c r="B33" s="1"/>
      <c r="C33" s="1"/>
      <c r="D33" s="1"/>
      <c r="E33" s="1"/>
      <c r="F33" s="1"/>
      <c r="G33" s="1"/>
      <c r="H33" s="1"/>
      <c r="I33" s="1"/>
      <c r="J33" s="1"/>
      <c r="K33" s="1"/>
      <c r="L33" s="23"/>
      <c r="M33" s="7"/>
    </row>
    <row r="34" spans="1:13">
      <c r="A34" s="6"/>
      <c r="B34" s="1"/>
      <c r="C34" s="1"/>
      <c r="D34" s="1"/>
      <c r="E34" s="1"/>
      <c r="F34" s="1"/>
      <c r="G34" s="1"/>
      <c r="H34" s="1"/>
      <c r="I34" s="1"/>
      <c r="J34" s="1"/>
      <c r="K34" s="1"/>
      <c r="L34" s="23"/>
      <c r="M34" s="7"/>
    </row>
    <row r="35" spans="1:13">
      <c r="A35" s="6"/>
      <c r="B35" s="1"/>
      <c r="C35" s="1"/>
      <c r="D35" s="1"/>
      <c r="E35" s="1"/>
      <c r="F35" s="1"/>
      <c r="G35" s="1"/>
      <c r="H35" s="1"/>
      <c r="I35" s="1"/>
      <c r="J35" s="1"/>
      <c r="K35" s="1"/>
      <c r="L35" s="23"/>
      <c r="M35" s="7"/>
    </row>
    <row r="36" spans="1:13">
      <c r="A36" s="6"/>
      <c r="B36" s="1"/>
      <c r="C36" s="1"/>
      <c r="D36" s="1"/>
      <c r="E36" s="1"/>
      <c r="F36" s="1"/>
      <c r="G36" s="1"/>
      <c r="H36" s="1"/>
      <c r="I36" s="1"/>
      <c r="J36" s="1"/>
      <c r="K36" s="1"/>
      <c r="L36" s="23"/>
      <c r="M36" s="7"/>
    </row>
    <row r="37" spans="1:13">
      <c r="A37" s="6"/>
      <c r="B37" s="1"/>
      <c r="C37" s="1"/>
      <c r="D37" s="1"/>
      <c r="E37" s="1"/>
      <c r="F37" s="1"/>
      <c r="G37" s="1"/>
      <c r="H37" s="1"/>
      <c r="I37" s="1"/>
      <c r="J37" s="1"/>
      <c r="K37" s="1"/>
      <c r="L37" s="23"/>
      <c r="M37" s="7"/>
    </row>
    <row r="38" spans="1:13">
      <c r="A38" s="6"/>
      <c r="B38" s="1"/>
      <c r="C38" s="1"/>
      <c r="D38" s="1"/>
      <c r="E38" s="1"/>
      <c r="F38" s="1"/>
      <c r="G38" s="1"/>
      <c r="H38" s="1"/>
      <c r="I38" s="1"/>
      <c r="J38" s="1"/>
      <c r="K38" s="1"/>
      <c r="L38" s="23"/>
      <c r="M38" s="7"/>
    </row>
    <row r="39" spans="1:13" ht="21" thickBot="1">
      <c r="A39" s="3"/>
      <c r="B39" s="4"/>
      <c r="C39" s="4"/>
      <c r="D39" s="4"/>
      <c r="E39" s="4"/>
      <c r="F39" s="4"/>
      <c r="G39" s="4"/>
      <c r="H39" s="4"/>
      <c r="I39" s="4"/>
      <c r="J39" s="4"/>
      <c r="K39" s="4"/>
      <c r="L39" s="24"/>
      <c r="M39" s="5"/>
    </row>
  </sheetData>
  <mergeCells count="2">
    <mergeCell ref="B2:D2"/>
    <mergeCell ref="E2:G2"/>
  </mergeCells>
  <phoneticPr fontId="1"/>
  <dataValidations count="3">
    <dataValidation type="list" allowBlank="1" showInputMessage="1" showErrorMessage="1" sqref="I3" xr:uid="{BF3F5615-1161-1243-8E62-4BB77CC20C37}">
      <formula1>"Radial Velocity [km/s], Appearant Frequency [GHz]"</formula1>
    </dataValidation>
    <dataValidation type="list" allowBlank="1" showInputMessage="1" showErrorMessage="1" sqref="J4:J39" xr:uid="{C81433E5-1DA4-864B-9F9A-3B8C9D7E96D4}">
      <formula1>"7BEE, FOREST, Z45, H40, H22, TZ(86 GHz only), eQ(developper only), 150 GHz multi-beam(developper only), 230 GHz (developper only) "</formula1>
    </dataValidation>
    <dataValidation type="list" allowBlank="1" showInputMessage="1" showErrorMessage="1" sqref="L4:L39" xr:uid="{BC3D9464-A156-5048-BB58-59DB42BB3856}">
      <formula1>"SAM45, VLBI BE, Continuum BE(developper only)"</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Project Information</vt:lpstr>
      <vt:lpstr>CO-I list</vt:lpstr>
      <vt:lpstr>LST request</vt:lpstr>
      <vt:lpstr>Target &amp; Device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Rin Yamada</dc:creator>
  <cp:lastModifiedBy>Rin Yamada</cp:lastModifiedBy>
  <dcterms:created xsi:type="dcterms:W3CDTF">2026-04-28T05:08:47Z</dcterms:created>
  <dcterms:modified xsi:type="dcterms:W3CDTF">2026-07-01T10:31:00Z</dcterms:modified>
</cp:coreProperties>
</file>